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https://d.docs.live.net/548ac657d9c6dfb1/DESMODUE-GARAGE/"/>
    </mc:Choice>
  </mc:AlternateContent>
  <xr:revisionPtr revIDLastSave="132" documentId="13_ncr:1_{7A78DDCE-1F91-4524-84B3-D97F7181651A}" xr6:coauthVersionLast="47" xr6:coauthVersionMax="47" xr10:uidLastSave="{E9A22241-C32F-5149-9737-D83F77B69874}"/>
  <bookViews>
    <workbookView xWindow="0" yWindow="780" windowWidth="31200" windowHeight="18080" xr2:uid="{1D638505-6726-584F-8EBD-053D4F32283E}"/>
  </bookViews>
  <sheets>
    <sheet name="RV PISTON HC" sheetId="1" r:id="rId1"/>
  </sheets>
  <definedNames>
    <definedName name="Alésage">'RV PISTON HC'!$D$3:$D$3</definedName>
    <definedName name="Alésage_cm">'RV PISTON HC'!#REF!</definedName>
    <definedName name="Course">'RV PISTON HC'!$D$4:$D$4</definedName>
    <definedName name="Cyl_unit">'RV PISTON HC'!$D$12</definedName>
    <definedName name="Cylindre">'RV PISTON HC'!$D$6</definedName>
    <definedName name="Cylindrée">'RV PISTON HC'!$D$11:$D$11</definedName>
    <definedName name="EJDC">'RV PISTON HC'!$D$8:$D$8</definedName>
    <definedName name="Hauteur">'RV PISTON HC'!$D$7:$D$7</definedName>
    <definedName name="Hcylindre_cm">'RV PISTON HC'!#REF!</definedName>
    <definedName name="NB_cylindre">'RV PISTON HC'!$D$9:$D$9</definedName>
    <definedName name="Vculasse">'RV PISTON HC'!$D$5</definedName>
    <definedName name="VJC">'RV PISTON HC'!$D$10:$D$10</definedName>
    <definedName name="VT">'RV PISTON HC'!$D$13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 a="1"/>
  <c r="D10" i="1" s="1"/>
  <c r="D13" i="1" a="1"/>
  <c r="D13" i="1" s="1"/>
  <c r="D11" i="1" a="1"/>
  <c r="D11" i="1" s="1"/>
  <c r="D12" i="1" s="1" a="1"/>
  <c r="D12" i="1" s="1"/>
  <c r="D14" i="1" l="1" a="1"/>
  <c r="D1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<sst xmlns="http://schemas.openxmlformats.org/spreadsheetml/2006/main" count="41" uniqueCount="34">
  <si>
    <r>
      <t xml:space="preserve">Remplir les celules </t>
    </r>
    <r>
      <rPr>
        <b/>
        <sz val="14"/>
        <color rgb="FF4EA72E"/>
        <rFont val="Aptos Narrow"/>
        <scheme val="minor"/>
      </rPr>
      <t>verte</t>
    </r>
    <r>
      <rPr>
        <b/>
        <sz val="14"/>
        <color rgb="FFFF0000"/>
        <rFont val="Aptos Narrow"/>
        <scheme val="minor"/>
      </rPr>
      <t xml:space="preserve"> uniquement</t>
    </r>
  </si>
  <si>
    <t>Relevé de mesures</t>
  </si>
  <si>
    <t>Nom</t>
  </si>
  <si>
    <t>Mesure</t>
  </si>
  <si>
    <t>unité</t>
  </si>
  <si>
    <t>Alésage</t>
  </si>
  <si>
    <t>Al</t>
  </si>
  <si>
    <t>mm</t>
  </si>
  <si>
    <t>Course</t>
  </si>
  <si>
    <t>Vculasse</t>
  </si>
  <si>
    <t>VC</t>
  </si>
  <si>
    <t>ml</t>
  </si>
  <si>
    <t>Vcylindre</t>
  </si>
  <si>
    <t>Vcyl</t>
  </si>
  <si>
    <t>Hauteur piston</t>
  </si>
  <si>
    <t>HP</t>
  </si>
  <si>
    <t>Epaisseur joint culasse</t>
  </si>
  <si>
    <t>EJC</t>
  </si>
  <si>
    <t>Nombre de cylindre</t>
  </si>
  <si>
    <t>Unité</t>
  </si>
  <si>
    <t>Volume joint culasse</t>
  </si>
  <si>
    <t>VJC</t>
  </si>
  <si>
    <t>cc</t>
  </si>
  <si>
    <t xml:space="preserve">Cylidrée </t>
  </si>
  <si>
    <t>Cylidrée unitaire</t>
  </si>
  <si>
    <t>V</t>
  </si>
  <si>
    <t>Vpiston hors cylindre</t>
  </si>
  <si>
    <t>VT</t>
  </si>
  <si>
    <t>Rapport Volumétrique</t>
  </si>
  <si>
    <t>RV</t>
  </si>
  <si>
    <t>/1</t>
  </si>
  <si>
    <t>FORMULE (pour info)</t>
  </si>
  <si>
    <t>VT=Vcyl-(3,14116x(Al/10))x((Al/10)/4x(HP/10))</t>
  </si>
  <si>
    <t>RV=V+(VC+VT)/(VC+VT)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</si>
</sst>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9" tint="-0.499984740745262"/>
      <name val="Aptos Narrow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family val="2"/>
      <scheme val="minor"/>
    </font>
    <font>
      <b/>
      <sz val="14"/>
      <color rgb="FFFF0000"/>
      <name val="Aptos Narrow"/>
      <scheme val="minor"/>
    </font>
    <font>
      <b/>
      <sz val="14"/>
      <color rgb="FF4EA72E"/>
      <name val="Aptos Narrow"/>
      <scheme val="minor"/>
    </font>
    <font>
      <b/>
      <sz val="14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2" fillId="3" borderId="1" xfId="0" applyNumberFormat="1" applyFont="1" applyFill="1" applyBorder="1"/>
    <xf numFmtId="2" fontId="3" fillId="5" borderId="4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0" xfId="0" applyFill="1" applyProtection="1">
      <protection locked="0"/>
    </xf>
    <xf numFmtId="0" fontId="0" fillId="0" borderId="10" xfId="0" applyBorder="1"/>
    <xf numFmtId="1" fontId="0" fillId="6" borderId="0" xfId="0" applyNumberFormat="1" applyFill="1"/>
    <xf numFmtId="0" fontId="2" fillId="3" borderId="11" xfId="0" applyFont="1" applyFill="1" applyBorder="1"/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2" fontId="0" fillId="6" borderId="0" xfId="0" applyNumberFormat="1" applyFill="1" applyProtection="1"/>
  </cellXfs>
  <cellStyles count="1">
    <cellStyle name="Normal" xfId="0" builtinId="0"/>
  </cellStyles>
  <dxfs count="3"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>
        <bottom style="medium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931DBD-C222-6644-9972-B920B6EFCCEA}" name="Tableau1" displayName="Tableau1" ref="B2:E14" totalsRowShown="0" headerRowBorderDxfId="2">
  <autoFilter ref="B2:E14" xr:uid="{E5931DBD-C222-6644-9972-B920B6EFCCEA}">
    <filterColumn colId="0" hiddenButton="1"/>
    <filterColumn colId="1" hiddenButton="1"/>
    <filterColumn colId="2" hiddenButton="1"/>
    <filterColumn colId="3" hiddenButton="1"/>
  </autoFilter>
  <tableColumns count="4">
    <tableColumn id="1" xr3:uid="{46AAE098-2E02-3C4A-91CF-7D6E2EEACF2A}" name="Relevé de mesures" dataDxfId="1"/>
    <tableColumn id="4" xr3:uid="{6E3EDDAF-04AD-41CB-ACA9-61C9A8DB0EDF}" name="Nom" dataDxfId="0"/>
    <tableColumn id="2" xr3:uid="{D3C162D4-A6E1-2E4A-92C2-5863872EE179}" name="Mesure"/>
    <tableColumn id="3" xr3:uid="{EEC10E71-85EF-8346-BAD2-4F4EAEB37FA6}" name="unité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D0AF-8531-9A48-98E9-FE726E003C63}">
  <dimension ref="B1:E23"/>
  <sheetViews>
    <sheetView showGridLines="0" tabSelected="1" zoomScale="170" zoomScaleNormal="170" workbookViewId="0">
      <pane xSplit="6" ySplit="17" topLeftCell="G18" activePane="bottomRight" state="frozen"/>
      <selection pane="topRight" activeCell="G1" sqref="G1"/>
      <selection pane="bottomLeft" activeCell="A18" sqref="A18"/>
      <selection pane="bottomRight" activeCell="D3" sqref="D3"/>
    </sheetView>
  </sheetViews>
  <sheetFormatPr baseColWidth="10" defaultColWidth="11" defaultRowHeight="15.75" customHeight="1" x14ac:dyDescent="0.2"/>
  <cols>
    <col min="1" max="1" width="2" customWidth="1"/>
    <col min="2" max="2" width="19.5" customWidth="1"/>
    <col min="3" max="3" width="6.6640625" bestFit="1" customWidth="1"/>
    <col min="4" max="4" width="8.83203125" bestFit="1" customWidth="1"/>
    <col min="5" max="5" width="5.5" bestFit="1" customWidth="1"/>
    <col min="6" max="6" width="2.1640625" customWidth="1"/>
  </cols>
  <sheetData>
    <row r="1" spans="2:5" ht="15.75" customHeight="1" x14ac:dyDescent="0.25">
      <c r="B1" s="25" t="s">
        <v>0</v>
      </c>
      <c r="C1" s="26"/>
      <c r="D1" s="26"/>
      <c r="E1" s="27"/>
    </row>
    <row r="2" spans="2:5" ht="15.75" customHeight="1" x14ac:dyDescent="0.2">
      <c r="B2" s="12" t="s">
        <v>1</v>
      </c>
      <c r="C2" s="13" t="s">
        <v>2</v>
      </c>
      <c r="D2" s="13" t="s">
        <v>3</v>
      </c>
      <c r="E2" s="14" t="s">
        <v>4</v>
      </c>
    </row>
    <row r="3" spans="2:5" ht="15.75" customHeight="1" x14ac:dyDescent="0.2">
      <c r="B3" s="4" t="s">
        <v>5</v>
      </c>
      <c r="C3" s="5" t="s">
        <v>6</v>
      </c>
      <c r="D3" s="6"/>
      <c r="E3" s="7" t="s">
        <v>7</v>
      </c>
    </row>
    <row r="4" spans="2:5" ht="16" x14ac:dyDescent="0.2">
      <c r="B4" s="4" t="s">
        <v>8</v>
      </c>
      <c r="C4" s="5"/>
      <c r="D4" s="6"/>
      <c r="E4" s="7" t="s">
        <v>7</v>
      </c>
    </row>
    <row r="5" spans="2:5" ht="16" x14ac:dyDescent="0.2">
      <c r="B5" s="4" t="s">
        <v>9</v>
      </c>
      <c r="C5" s="5" t="s">
        <v>10</v>
      </c>
      <c r="D5" s="6"/>
      <c r="E5" s="7" t="s">
        <v>11</v>
      </c>
    </row>
    <row r="6" spans="2:5" ht="16" x14ac:dyDescent="0.2">
      <c r="B6" s="4" t="s">
        <v>12</v>
      </c>
      <c r="C6" s="5" t="s">
        <v>13</v>
      </c>
      <c r="D6" s="6"/>
      <c r="E6" s="7" t="s">
        <v>11</v>
      </c>
    </row>
    <row r="7" spans="2:5" ht="16" x14ac:dyDescent="0.2">
      <c r="B7" s="4" t="s">
        <v>14</v>
      </c>
      <c r="C7" s="5" t="s">
        <v>15</v>
      </c>
      <c r="D7" s="6"/>
      <c r="E7" s="7" t="s">
        <v>7</v>
      </c>
    </row>
    <row r="8" spans="2:5" ht="16" x14ac:dyDescent="0.2">
      <c r="B8" s="4" t="s">
        <v>16</v>
      </c>
      <c r="C8" s="5" t="s">
        <v>17</v>
      </c>
      <c r="D8" s="6"/>
      <c r="E8" s="7" t="s">
        <v>7</v>
      </c>
    </row>
    <row r="9" spans="2:5" ht="16" x14ac:dyDescent="0.2">
      <c r="B9" s="4" t="s">
        <v>18</v>
      </c>
      <c r="C9" s="5"/>
      <c r="D9" s="6"/>
      <c r="E9" s="7" t="s">
        <v>19</v>
      </c>
    </row>
    <row r="10" spans="2:5" ht="16" x14ac:dyDescent="0.2">
      <c r="B10" s="4" t="s">
        <v>20</v>
      </c>
      <c r="C10" s="5" t="s">
        <v>21</v>
      </c>
      <c r="D10" s="28" cm="1">
        <f t="array" ref="D10">3.14116*((Alésage/2)*(Alésage/2)*EJDC)/1000</f>
        <v>0</v>
      </c>
      <c r="E10" s="7" t="s">
        <v>22</v>
      </c>
    </row>
    <row r="11" spans="2:5" ht="16" x14ac:dyDescent="0.2">
      <c r="B11" s="4" t="s">
        <v>23</v>
      </c>
      <c r="C11" s="5"/>
      <c r="D11" s="8" t="str" cm="1">
        <f t="array" ref="D11">IF(Alésage="","",(3.14116*((Alésage/2)*(Alésage/2))*Course*NB_cylindre)/1000)</f>
        <v/>
      </c>
      <c r="E11" s="7" t="s">
        <v>22</v>
      </c>
    </row>
    <row r="12" spans="2:5" ht="15.75" customHeight="1" x14ac:dyDescent="0.2">
      <c r="B12" s="4" t="s">
        <v>24</v>
      </c>
      <c r="C12" s="5" t="s">
        <v>25</v>
      </c>
      <c r="D12" s="8" t="str" cm="1">
        <f t="array" ref="D12">IFERROR(Cylindrée/NB_cylindre,"")</f>
        <v/>
      </c>
      <c r="E12" s="7" t="s">
        <v>22</v>
      </c>
    </row>
    <row r="13" spans="2:5" ht="15.75" customHeight="1" x14ac:dyDescent="0.2">
      <c r="B13" s="4" t="s">
        <v>26</v>
      </c>
      <c r="C13" s="5" t="s">
        <v>27</v>
      </c>
      <c r="D13" s="1" t="str" cm="1">
        <f t="array" ref="D13">IF(Alésage="","",Cylindre-(3.14116*(Alésage/10)*(Alésage/10)/4*(Hauteur/10)))</f>
        <v/>
      </c>
      <c r="E13" s="9" t="s">
        <v>22</v>
      </c>
    </row>
    <row r="14" spans="2:5" ht="15.75" customHeight="1" x14ac:dyDescent="0.2">
      <c r="B14" s="10" t="s">
        <v>28</v>
      </c>
      <c r="C14" s="11" t="s">
        <v>29</v>
      </c>
      <c r="D14" s="2" t="str" cm="1">
        <f t="array" ref="D14">IFERROR((Cyl_unit+(Vculasse+VJC+VT))/(Vculasse+VJC+VT),"")</f>
        <v/>
      </c>
      <c r="E14" s="3" t="s">
        <v>30</v>
      </c>
    </row>
    <row r="15" spans="2:5" ht="15.75" customHeight="1" x14ac:dyDescent="0.2">
      <c r="B15" s="15"/>
      <c r="C15" s="5"/>
    </row>
    <row r="21" spans="2:5" ht="15.75" customHeight="1" x14ac:dyDescent="0.2">
      <c r="B21" s="16" t="s">
        <v>31</v>
      </c>
      <c r="C21" s="17"/>
      <c r="D21" s="17"/>
      <c r="E21" s="18"/>
    </row>
    <row r="22" spans="2:5" ht="15.75" customHeight="1" x14ac:dyDescent="0.2">
      <c r="B22" s="19" t="s">
        <v>32</v>
      </c>
      <c r="C22" s="20"/>
      <c r="D22" s="20"/>
      <c r="E22" s="21"/>
    </row>
    <row r="23" spans="2:5" ht="15.75" customHeight="1" x14ac:dyDescent="0.2">
      <c r="B23" s="22" t="s">
        <v>33</v>
      </c>
      <c r="C23" s="23"/>
      <c r="D23" s="23"/>
      <c r="E23" s="24"/>
    </row>
  </sheetData>
  <sheetProtection algorithmName="SHA-512" hashValue="VTEQ55+whn9hUhXLQv8MbTiUvbJDrX17tjZ2uv2uLSryY+iZQKCV86c/Q8R3ncscmSfR2eqJSdZT2jLOciAfAg==" saltValue="uocaH2h/pdJUT0llwdOFeQ==" spinCount="100000" sheet="1" objects="1" selectLockedCells="1"/>
  <protectedRanges>
    <protectedRange sqref="D3:D9" name="Plage1"/>
  </protectedRanges>
  <mergeCells count="4">
    <mergeCell ref="B21:E21"/>
    <mergeCell ref="B22:E22"/>
    <mergeCell ref="B23:E23"/>
    <mergeCell ref="B1:E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11</vt:i4>
      </vt:variant>
    </vt:vector>
  </HeadingPairs>
  <TitlesOfParts>
    <vt:vector size="12" baseType="lpstr">
      <vt:lpstr>RV PISTON HC</vt:lpstr>
      <vt:lpstr>Alésage</vt:lpstr>
      <vt:lpstr>Course</vt:lpstr>
      <vt:lpstr>Cyl_unit</vt:lpstr>
      <vt:lpstr>Cylindre</vt:lpstr>
      <vt:lpstr>Cylindrée</vt:lpstr>
      <vt:lpstr>EJDC</vt:lpstr>
      <vt:lpstr>Hauteur</vt:lpstr>
      <vt:lpstr>NB_cylindre</vt:lpstr>
      <vt:lpstr>Vculasse</vt:lpstr>
      <vt:lpstr>VJC</vt:lpstr>
      <vt:lpstr>VT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beyrand</dc:creator>
  <cp:keywords/>
  <dc:description/>
  <cp:lastModifiedBy>thomas beyrand</cp:lastModifiedBy>
  <cp:revision/>
  <dcterms:created xsi:type="dcterms:W3CDTF">2024-12-23T21:13:19Z</dcterms:created>
  <dcterms:modified xsi:type="dcterms:W3CDTF">2025-01-12T16:18:58Z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451385-c652-48a7-8387-a00ac14f9556_Enabled">
    <vt:lpwstr>true</vt:lpwstr>
  </property>
  <property fmtid="{D5CDD505-2E9C-101B-9397-08002B2CF9AE}" pid="3" name="MSIP_Label_2e451385-c652-48a7-8387-a00ac14f9556_SetDate">
    <vt:lpwstr>2025-01-06T10:28:28Z</vt:lpwstr>
  </property>
  <property fmtid="{D5CDD505-2E9C-101B-9397-08002B2CF9AE}" pid="4" name="MSIP_Label_2e451385-c652-48a7-8387-a00ac14f9556_Method">
    <vt:lpwstr>Privileged</vt:lpwstr>
  </property>
  <property fmtid="{D5CDD505-2E9C-101B-9397-08002B2CF9AE}" pid="5" name="MSIP_Label_2e451385-c652-48a7-8387-a00ac14f9556_Name">
    <vt:lpwstr>OPI0 – unmarked</vt:lpwstr>
  </property>
  <property fmtid="{D5CDD505-2E9C-101B-9397-08002B2CF9AE}" pid="6" name="MSIP_Label_2e451385-c652-48a7-8387-a00ac14f9556_SiteId">
    <vt:lpwstr>e36a4f3b-b339-4c34-b999-553e5a183eca</vt:lpwstr>
  </property>
  <property fmtid="{D5CDD505-2E9C-101B-9397-08002B2CF9AE}" pid="7" name="MSIP_Label_2e451385-c652-48a7-8387-a00ac14f9556_ActionId">
    <vt:lpwstr>e44ba49b-f232-48a7-872e-3608b323c9d1</vt:lpwstr>
  </property>
  <property fmtid="{D5CDD505-2E9C-101B-9397-08002B2CF9AE}" pid="8" name="MSIP_Label_2e451385-c652-48a7-8387-a00ac14f9556_ContentBits">
    <vt:lpwstr>0</vt:lpwstr>
  </property>
</Properties>
</file>